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RELA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K39" i="1"/>
  <c r="F39"/>
  <c r="J39" s="1"/>
  <c r="E39"/>
  <c r="D39"/>
  <c r="C39"/>
  <c r="I39" s="1"/>
  <c r="K38"/>
  <c r="H38"/>
  <c r="F38"/>
  <c r="E38"/>
  <c r="D38"/>
  <c r="J38" s="1"/>
  <c r="C38"/>
  <c r="I38" s="1"/>
  <c r="I37"/>
  <c r="F37"/>
  <c r="E37"/>
  <c r="K37" s="1"/>
  <c r="D37"/>
  <c r="J37" s="1"/>
  <c r="C37"/>
  <c r="G37" s="1"/>
  <c r="F36"/>
  <c r="J36" s="1"/>
  <c r="E36"/>
  <c r="H36" s="1"/>
  <c r="D36"/>
  <c r="D40" s="1"/>
  <c r="C36"/>
  <c r="C40" s="1"/>
  <c r="K35"/>
  <c r="F35"/>
  <c r="J35" s="1"/>
  <c r="E35"/>
  <c r="D35"/>
  <c r="C35"/>
  <c r="I35" s="1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K30"/>
  <c r="H30"/>
  <c r="F30"/>
  <c r="E30"/>
  <c r="D30"/>
  <c r="J30" s="1"/>
  <c r="C30"/>
  <c r="I30" s="1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I25"/>
  <c r="F25"/>
  <c r="E25"/>
  <c r="K25" s="1"/>
  <c r="D25"/>
  <c r="J25" s="1"/>
  <c r="C25"/>
  <c r="G25" s="1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F20"/>
  <c r="I20" s="1"/>
  <c r="E20"/>
  <c r="H20" s="1"/>
  <c r="D20"/>
  <c r="C20"/>
  <c r="G20" s="1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F15"/>
  <c r="J15" s="1"/>
  <c r="E15"/>
  <c r="D15"/>
  <c r="C15"/>
  <c r="I15" s="1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G40" l="1"/>
  <c r="I40"/>
  <c r="J20"/>
  <c r="G35"/>
  <c r="G39"/>
  <c r="F40"/>
  <c r="J40" s="1"/>
  <c r="G30"/>
  <c r="I36"/>
  <c r="H37"/>
  <c r="G38"/>
  <c r="E40"/>
  <c r="K40" s="1"/>
  <c r="H15"/>
  <c r="K20"/>
  <c r="H35"/>
  <c r="G36"/>
  <c r="K36"/>
  <c r="H39"/>
  <c r="G15"/>
  <c r="H25"/>
  <c r="H40" l="1"/>
</calcChain>
</file>

<file path=xl/sharedStrings.xml><?xml version="1.0" encoding="utf-8"?>
<sst xmlns="http://schemas.openxmlformats.org/spreadsheetml/2006/main" count="57" uniqueCount="30">
  <si>
    <t>SISTEMA EDUCATIVO ESTATAL</t>
  </si>
  <si>
    <t>Dirección de Planeación, Programación y Presupuesto</t>
  </si>
  <si>
    <t>Departamento de Información y Estadística Educativa</t>
  </si>
  <si>
    <t>Relación Alumnos, Grupos, Docentes y Escuelas por Sostenimiento</t>
  </si>
  <si>
    <t>Educación Primaria,  Ciclo Escolar 2015-2016</t>
  </si>
  <si>
    <t xml:space="preserve"> </t>
  </si>
  <si>
    <t>Relación Alumno-Grupos, Docentes y Escuelas en Educación Primaria,  2015-2016</t>
  </si>
  <si>
    <t>Municipio</t>
  </si>
  <si>
    <t>Sostenimiento</t>
  </si>
  <si>
    <t>Alumnos</t>
  </si>
  <si>
    <t>Grupos</t>
  </si>
  <si>
    <t>Docentes</t>
  </si>
  <si>
    <t>Escuelas</t>
  </si>
  <si>
    <t>Relación Alumno</t>
  </si>
  <si>
    <t>Relación Grupo</t>
  </si>
  <si>
    <t>Relación Docente</t>
  </si>
  <si>
    <t>Grupo</t>
  </si>
  <si>
    <t>Docente</t>
  </si>
  <si>
    <t>Escuela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</si>
  <si>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</si>
  <si>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</si>
  <si>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</si>
  <si>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</si>
  <si>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</si>
  <si>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Total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</si>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</sst>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4" fillId="0" borderId="0"/>
    <xf numFmtId="164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 wrapText="1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17" borderId="0" xfId="1" applyFont="1" applyFill="1" applyBorder="1" applyAlignment="1">
      <alignment horizontal="center" vertical="center" wrapText="1"/>
    </xf>
    <xf numFmtId="3" fontId="11" fillId="17" borderId="8" xfId="1" applyNumberFormat="1" applyFont="1" applyFill="1" applyBorder="1" applyAlignment="1">
      <alignment horizontal="center" vertical="center"/>
    </xf>
    <xf numFmtId="3" fontId="11" fillId="17" borderId="0" xfId="1" applyNumberFormat="1" applyFont="1" applyFill="1" applyBorder="1" applyAlignment="1">
      <alignment horizontal="center" vertical="center"/>
    </xf>
    <xf numFmtId="1" fontId="11" fillId="18" borderId="9" xfId="0" applyNumberFormat="1" applyFont="1" applyFill="1" applyBorder="1" applyAlignment="1">
      <alignment horizontal="center" vertical="center"/>
    </xf>
    <xf numFmtId="1" fontId="11" fillId="18" borderId="0" xfId="0" applyNumberFormat="1" applyFont="1" applyFill="1" applyBorder="1" applyAlignment="1">
      <alignment horizontal="center" vertical="center"/>
    </xf>
    <xf numFmtId="3" fontId="11" fillId="18" borderId="10" xfId="0" applyNumberFormat="1" applyFont="1" applyFill="1" applyBorder="1" applyAlignment="1">
      <alignment horizontal="center" vertical="center"/>
    </xf>
    <xf numFmtId="1" fontId="11" fillId="18" borderId="8" xfId="0" applyNumberFormat="1" applyFont="1" applyFill="1" applyBorder="1" applyAlignment="1">
      <alignment horizontal="center" vertical="center"/>
    </xf>
    <xf numFmtId="0" fontId="3" fillId="0" borderId="0" xfId="0" applyFont="1"/>
    <xf numFmtId="1" fontId="9" fillId="0" borderId="9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17" borderId="11" xfId="1" applyFont="1" applyFill="1" applyBorder="1" applyAlignment="1">
      <alignment horizontal="center" vertical="center" wrapText="1"/>
    </xf>
    <xf numFmtId="3" fontId="11" fillId="17" borderId="12" xfId="1" applyNumberFormat="1" applyFont="1" applyFill="1" applyBorder="1" applyAlignment="1">
      <alignment horizontal="center" vertical="center"/>
    </xf>
    <xf numFmtId="3" fontId="11" fillId="17" borderId="11" xfId="1" applyNumberFormat="1" applyFont="1" applyFill="1" applyBorder="1" applyAlignment="1">
      <alignment horizontal="center" vertical="center"/>
    </xf>
    <xf numFmtId="1" fontId="11" fillId="18" borderId="13" xfId="0" applyNumberFormat="1" applyFont="1" applyFill="1" applyBorder="1" applyAlignment="1">
      <alignment horizontal="center" vertical="center"/>
    </xf>
    <xf numFmtId="1" fontId="11" fillId="18" borderId="11" xfId="0" applyNumberFormat="1" applyFont="1" applyFill="1" applyBorder="1" applyAlignment="1">
      <alignment horizontal="center" vertical="center"/>
    </xf>
    <xf numFmtId="3" fontId="11" fillId="18" borderId="14" xfId="0" applyNumberFormat="1" applyFont="1" applyFill="1" applyBorder="1" applyAlignment="1">
      <alignment horizontal="center" vertical="center"/>
    </xf>
    <xf numFmtId="0" fontId="12" fillId="19" borderId="0" xfId="1" applyFont="1" applyFill="1" applyBorder="1" applyAlignment="1">
      <alignment horizontal="center" vertical="center" wrapText="1"/>
    </xf>
    <xf numFmtId="0" fontId="13" fillId="19" borderId="4" xfId="1" applyFont="1" applyFill="1" applyBorder="1" applyAlignment="1">
      <alignment horizontal="left" vertical="center" wrapText="1"/>
    </xf>
    <xf numFmtId="3" fontId="13" fillId="19" borderId="8" xfId="0" applyNumberFormat="1" applyFont="1" applyFill="1" applyBorder="1" applyAlignment="1">
      <alignment horizontal="center" vertical="center"/>
    </xf>
    <xf numFmtId="3" fontId="13" fillId="19" borderId="0" xfId="0" applyNumberFormat="1" applyFont="1" applyFill="1" applyBorder="1" applyAlignment="1">
      <alignment horizontal="center" vertical="center"/>
    </xf>
    <xf numFmtId="3" fontId="13" fillId="19" borderId="9" xfId="0" applyNumberFormat="1" applyFont="1" applyFill="1" applyBorder="1" applyAlignment="1">
      <alignment horizontal="center" vertical="center"/>
    </xf>
    <xf numFmtId="3" fontId="13" fillId="19" borderId="10" xfId="0" applyNumberFormat="1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 wrapText="1"/>
    </xf>
    <xf numFmtId="0" fontId="13" fillId="19" borderId="8" xfId="1" applyFont="1" applyFill="1" applyBorder="1" applyAlignment="1">
      <alignment horizontal="left" vertical="center" wrapText="1"/>
    </xf>
    <xf numFmtId="0" fontId="12" fillId="19" borderId="15" xfId="0" applyFont="1" applyFill="1" applyBorder="1" applyAlignment="1">
      <alignment horizontal="center" vertical="center" wrapText="1"/>
    </xf>
    <xf numFmtId="0" fontId="13" fillId="19" borderId="16" xfId="0" applyFont="1" applyFill="1" applyBorder="1" applyAlignment="1">
      <alignment horizontal="center" vertical="center"/>
    </xf>
    <xf numFmtId="3" fontId="13" fillId="19" borderId="16" xfId="0" applyNumberFormat="1" applyFont="1" applyFill="1" applyBorder="1" applyAlignment="1">
      <alignment horizontal="center" vertical="center"/>
    </xf>
    <xf numFmtId="3" fontId="13" fillId="19" borderId="15" xfId="0" applyNumberFormat="1" applyFont="1" applyFill="1" applyBorder="1" applyAlignment="1">
      <alignment horizontal="center" vertical="center"/>
    </xf>
    <xf numFmtId="3" fontId="13" fillId="19" borderId="17" xfId="0" applyNumberFormat="1" applyFont="1" applyFill="1" applyBorder="1" applyAlignment="1">
      <alignment horizontal="center" vertical="center"/>
    </xf>
    <xf numFmtId="3" fontId="13" fillId="19" borderId="18" xfId="0" applyNumberFormat="1" applyFont="1" applyFill="1" applyBorder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2" xfId="1"/>
    <cellStyle name="Normal_sostenimient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>
      <selection activeCell="A42" sqref="A42"/>
    </sheetView>
  </sheetViews>
  <sheetFormatPr baseColWidth="10" defaultColWidth="11.42578125" defaultRowHeight="12.75"/>
  <cols>
    <col min="1" max="1" width="14.5703125" style="2" bestFit="1" customWidth="1"/>
    <col min="2" max="2" width="14.140625" style="2" bestFit="1" customWidth="1"/>
    <col min="3" max="3" width="10" style="2" customWidth="1"/>
    <col min="4" max="4" width="10.42578125" style="2" customWidth="1"/>
    <col min="5" max="5" width="9.140625" style="2" customWidth="1"/>
    <col min="6" max="6" width="10.7109375" style="2" customWidth="1"/>
    <col min="7" max="8" width="8.7109375" style="2" bestFit="1" customWidth="1"/>
    <col min="9" max="9" width="8.85546875" style="2" customWidth="1"/>
    <col min="10" max="10" width="9.28515625" style="2" customWidth="1"/>
    <col min="11" max="11" width="8.7109375" style="2" bestFit="1" customWidth="1"/>
    <col min="12" max="16384" width="11.425781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>
      <c r="E7" s="2" t="s">
        <v>5</v>
      </c>
    </row>
    <row r="8" spans="1:11" ht="18" customHeight="1" thickTop="1" thickBot="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2.5" thickTop="1" thickBot="1">
      <c r="A9" s="5" t="s">
        <v>7</v>
      </c>
      <c r="B9" s="6" t="s">
        <v>8</v>
      </c>
      <c r="C9" s="6" t="s">
        <v>9</v>
      </c>
      <c r="D9" s="5" t="s">
        <v>10</v>
      </c>
      <c r="E9" s="6" t="s">
        <v>11</v>
      </c>
      <c r="F9" s="5" t="s">
        <v>12</v>
      </c>
      <c r="G9" s="7" t="s">
        <v>13</v>
      </c>
      <c r="H9" s="8"/>
      <c r="I9" s="9"/>
      <c r="J9" s="10" t="s">
        <v>14</v>
      </c>
      <c r="K9" s="11" t="s">
        <v>15</v>
      </c>
    </row>
    <row r="10" spans="1:11" s="20" customFormat="1" ht="18.75" customHeight="1" thickTop="1">
      <c r="A10" s="12"/>
      <c r="B10" s="13"/>
      <c r="C10" s="14"/>
      <c r="D10" s="15"/>
      <c r="E10" s="14"/>
      <c r="F10" s="15"/>
      <c r="G10" s="16" t="s">
        <v>16</v>
      </c>
      <c r="H10" s="17" t="s">
        <v>17</v>
      </c>
      <c r="I10" s="18" t="s">
        <v>18</v>
      </c>
      <c r="J10" s="19" t="s">
        <v>18</v>
      </c>
      <c r="K10" s="17" t="s">
        <v>18</v>
      </c>
    </row>
    <row r="11" spans="1:11" ht="13.5" customHeight="1">
      <c r="A11" s="21" t="s">
        <v>19</v>
      </c>
      <c r="B11" s="22" t="s">
        <v>20</v>
      </c>
      <c r="C11" s="23">
        <v>21227</v>
      </c>
      <c r="D11" s="23">
        <v>840</v>
      </c>
      <c r="E11" s="23">
        <v>835</v>
      </c>
      <c r="F11" s="23">
        <v>95</v>
      </c>
      <c r="G11" s="24">
        <f t="shared" ref="G11:G40" si="0">C11/D11</f>
        <v>25.270238095238096</v>
      </c>
      <c r="H11" s="25">
        <f t="shared" ref="H11:H40" si="1">C11/E11</f>
        <v>25.421556886227545</v>
      </c>
      <c r="I11" s="26">
        <f t="shared" ref="I11:I40" si="2">C11/F11</f>
        <v>223.44210526315788</v>
      </c>
      <c r="J11" s="23">
        <f t="shared" ref="J11:J40" si="3">D11/F11</f>
        <v>8.8421052631578956</v>
      </c>
      <c r="K11" s="25">
        <f t="shared" ref="K11:K40" si="4">E11/F11</f>
        <v>8.7894736842105257</v>
      </c>
    </row>
    <row r="12" spans="1:11" ht="13.5" customHeight="1">
      <c r="A12" s="27"/>
      <c r="B12" s="22" t="s">
        <v>21</v>
      </c>
      <c r="C12" s="23">
        <v>375</v>
      </c>
      <c r="D12" s="23">
        <v>19</v>
      </c>
      <c r="E12" s="23">
        <v>31</v>
      </c>
      <c r="F12" s="23">
        <v>19</v>
      </c>
      <c r="G12" s="24">
        <f t="shared" si="0"/>
        <v>19.736842105263158</v>
      </c>
      <c r="H12" s="25">
        <f t="shared" si="1"/>
        <v>12.096774193548388</v>
      </c>
      <c r="I12" s="26">
        <f t="shared" si="2"/>
        <v>19.736842105263158</v>
      </c>
      <c r="J12" s="23">
        <f t="shared" si="3"/>
        <v>1</v>
      </c>
      <c r="K12" s="25">
        <f t="shared" si="4"/>
        <v>1.631578947368421</v>
      </c>
    </row>
    <row r="13" spans="1:11" ht="13.5" customHeight="1">
      <c r="A13" s="27"/>
      <c r="B13" s="22" t="s">
        <v>22</v>
      </c>
      <c r="C13" s="23">
        <v>35040</v>
      </c>
      <c r="D13" s="23">
        <v>1436</v>
      </c>
      <c r="E13" s="23">
        <v>1383</v>
      </c>
      <c r="F13" s="23">
        <v>205</v>
      </c>
      <c r="G13" s="24">
        <f t="shared" si="0"/>
        <v>24.401114206128135</v>
      </c>
      <c r="H13" s="25">
        <f t="shared" si="1"/>
        <v>25.336225596529285</v>
      </c>
      <c r="I13" s="26">
        <f t="shared" si="2"/>
        <v>170.92682926829269</v>
      </c>
      <c r="J13" s="23">
        <f t="shared" si="3"/>
        <v>7.0048780487804878</v>
      </c>
      <c r="K13" s="25">
        <f t="shared" si="4"/>
        <v>6.7463414634146339</v>
      </c>
    </row>
    <row r="14" spans="1:11" ht="13.5" customHeight="1">
      <c r="A14" s="27"/>
      <c r="B14" s="22" t="s">
        <v>23</v>
      </c>
      <c r="C14" s="23">
        <v>4028</v>
      </c>
      <c r="D14" s="23">
        <v>220</v>
      </c>
      <c r="E14" s="23">
        <v>205</v>
      </c>
      <c r="F14" s="23">
        <v>34</v>
      </c>
      <c r="G14" s="24">
        <f t="shared" si="0"/>
        <v>18.309090909090909</v>
      </c>
      <c r="H14" s="25">
        <f t="shared" si="1"/>
        <v>19.648780487804878</v>
      </c>
      <c r="I14" s="26">
        <f t="shared" si="2"/>
        <v>118.47058823529412</v>
      </c>
      <c r="J14" s="23">
        <f t="shared" si="3"/>
        <v>6.4705882352941178</v>
      </c>
      <c r="K14" s="25">
        <f t="shared" si="4"/>
        <v>6.0294117647058822</v>
      </c>
    </row>
    <row r="15" spans="1:11" s="35" customFormat="1" ht="13.5" customHeight="1">
      <c r="A15" s="27"/>
      <c r="B15" s="28" t="s">
        <v>24</v>
      </c>
      <c r="C15" s="29">
        <f>SUM(C11:C14)</f>
        <v>60670</v>
      </c>
      <c r="D15" s="30">
        <f t="shared" ref="D15:F15" si="5">SUM(D11:D14)</f>
        <v>2515</v>
      </c>
      <c r="E15" s="29">
        <f t="shared" si="5"/>
        <v>2454</v>
      </c>
      <c r="F15" s="30">
        <f t="shared" si="5"/>
        <v>353</v>
      </c>
      <c r="G15" s="31">
        <f t="shared" si="0"/>
        <v>24.123260437375745</v>
      </c>
      <c r="H15" s="32">
        <f t="shared" si="1"/>
        <v>24.722901385493074</v>
      </c>
      <c r="I15" s="33">
        <f t="shared" si="2"/>
        <v>171.86968838526911</v>
      </c>
      <c r="J15" s="34">
        <f t="shared" si="3"/>
        <v>7.1246458923512748</v>
      </c>
      <c r="K15" s="32">
        <f t="shared" si="4"/>
        <v>6.951841359773371</v>
      </c>
    </row>
    <row r="16" spans="1:11" ht="13.5" customHeight="1">
      <c r="A16" s="21" t="s">
        <v>25</v>
      </c>
      <c r="B16" s="22" t="s">
        <v>20</v>
      </c>
      <c r="C16" s="23">
        <v>39801</v>
      </c>
      <c r="D16" s="23">
        <v>1714</v>
      </c>
      <c r="E16" s="23">
        <v>1634</v>
      </c>
      <c r="F16" s="23">
        <v>172</v>
      </c>
      <c r="G16" s="36">
        <f t="shared" si="0"/>
        <v>23.221120186697782</v>
      </c>
      <c r="H16" s="37">
        <f t="shared" si="1"/>
        <v>24.358017135862912</v>
      </c>
      <c r="I16" s="38">
        <f t="shared" si="2"/>
        <v>231.40116279069767</v>
      </c>
      <c r="J16" s="39">
        <f t="shared" si="3"/>
        <v>9.9651162790697683</v>
      </c>
      <c r="K16" s="37">
        <f t="shared" si="4"/>
        <v>9.5</v>
      </c>
    </row>
    <row r="17" spans="1:11" ht="13.5" customHeight="1">
      <c r="A17" s="40"/>
      <c r="B17" s="22" t="s">
        <v>21</v>
      </c>
      <c r="C17" s="23">
        <v>43</v>
      </c>
      <c r="D17" s="23">
        <v>2</v>
      </c>
      <c r="E17" s="23">
        <v>2</v>
      </c>
      <c r="F17" s="23">
        <v>2</v>
      </c>
      <c r="G17" s="36">
        <f t="shared" si="0"/>
        <v>21.5</v>
      </c>
      <c r="H17" s="37">
        <f t="shared" si="1"/>
        <v>21.5</v>
      </c>
      <c r="I17" s="38">
        <f t="shared" si="2"/>
        <v>21.5</v>
      </c>
      <c r="J17" s="39">
        <f t="shared" si="3"/>
        <v>1</v>
      </c>
      <c r="K17" s="37">
        <f t="shared" si="4"/>
        <v>1</v>
      </c>
    </row>
    <row r="18" spans="1:11" ht="13.5" customHeight="1">
      <c r="A18" s="40"/>
      <c r="B18" s="22" t="s">
        <v>22</v>
      </c>
      <c r="C18" s="23">
        <v>55584</v>
      </c>
      <c r="D18" s="23">
        <v>2171</v>
      </c>
      <c r="E18" s="23">
        <v>2173</v>
      </c>
      <c r="F18" s="23">
        <v>249</v>
      </c>
      <c r="G18" s="36">
        <f t="shared" si="0"/>
        <v>25.602947950253341</v>
      </c>
      <c r="H18" s="37">
        <f t="shared" si="1"/>
        <v>25.579383341003222</v>
      </c>
      <c r="I18" s="38">
        <f t="shared" si="2"/>
        <v>223.22891566265059</v>
      </c>
      <c r="J18" s="39">
        <f t="shared" si="3"/>
        <v>8.7188755020080322</v>
      </c>
      <c r="K18" s="37">
        <f t="shared" si="4"/>
        <v>8.7269076305220885</v>
      </c>
    </row>
    <row r="19" spans="1:11" ht="13.5" customHeight="1">
      <c r="A19" s="40"/>
      <c r="B19" s="22" t="s">
        <v>23</v>
      </c>
      <c r="C19" s="23">
        <v>10690</v>
      </c>
      <c r="D19" s="23">
        <v>526</v>
      </c>
      <c r="E19" s="23">
        <v>358</v>
      </c>
      <c r="F19" s="23">
        <v>68</v>
      </c>
      <c r="G19" s="36">
        <f t="shared" si="0"/>
        <v>20.323193916349808</v>
      </c>
      <c r="H19" s="37">
        <f t="shared" si="1"/>
        <v>29.860335195530727</v>
      </c>
      <c r="I19" s="38">
        <f t="shared" si="2"/>
        <v>157.20588235294119</v>
      </c>
      <c r="J19" s="39">
        <f t="shared" si="3"/>
        <v>7.7352941176470589</v>
      </c>
      <c r="K19" s="37">
        <f t="shared" si="4"/>
        <v>5.2647058823529411</v>
      </c>
    </row>
    <row r="20" spans="1:11" ht="13.5" customHeight="1">
      <c r="A20" s="40"/>
      <c r="B20" s="28" t="s">
        <v>24</v>
      </c>
      <c r="C20" s="29">
        <f>SUM(C16:C19)</f>
        <v>106118</v>
      </c>
      <c r="D20" s="30">
        <f t="shared" ref="D20:F20" si="6">SUM(D16:D19)</f>
        <v>4413</v>
      </c>
      <c r="E20" s="29">
        <f t="shared" si="6"/>
        <v>4167</v>
      </c>
      <c r="F20" s="30">
        <f t="shared" si="6"/>
        <v>491</v>
      </c>
      <c r="G20" s="31">
        <f t="shared" si="0"/>
        <v>24.046680262859734</v>
      </c>
      <c r="H20" s="32">
        <f t="shared" si="1"/>
        <v>25.466282697384209</v>
      </c>
      <c r="I20" s="33">
        <f t="shared" si="2"/>
        <v>216.12627291242362</v>
      </c>
      <c r="J20" s="34">
        <f t="shared" si="3"/>
        <v>8.9877800407331971</v>
      </c>
      <c r="K20" s="32">
        <f t="shared" si="4"/>
        <v>8.4867617107942976</v>
      </c>
    </row>
    <row r="21" spans="1:11" ht="13.5" customHeight="1">
      <c r="A21" s="21" t="s">
        <v>26</v>
      </c>
      <c r="B21" s="22" t="s">
        <v>20</v>
      </c>
      <c r="C21" s="23">
        <v>2802</v>
      </c>
      <c r="D21" s="23">
        <v>115</v>
      </c>
      <c r="E21" s="23">
        <v>114</v>
      </c>
      <c r="F21" s="23">
        <v>15</v>
      </c>
      <c r="G21" s="36">
        <f t="shared" si="0"/>
        <v>24.365217391304348</v>
      </c>
      <c r="H21" s="37">
        <f t="shared" si="1"/>
        <v>24.578947368421051</v>
      </c>
      <c r="I21" s="38">
        <f t="shared" si="2"/>
        <v>186.8</v>
      </c>
      <c r="J21" s="39">
        <f t="shared" si="3"/>
        <v>7.666666666666667</v>
      </c>
      <c r="K21" s="37">
        <f t="shared" si="4"/>
        <v>7.6</v>
      </c>
    </row>
    <row r="22" spans="1:11" ht="13.5" customHeight="1">
      <c r="A22" s="40"/>
      <c r="B22" s="22" t="s">
        <v>21</v>
      </c>
      <c r="C22" s="23">
        <v>51</v>
      </c>
      <c r="D22" s="23">
        <v>3</v>
      </c>
      <c r="E22" s="23">
        <v>4</v>
      </c>
      <c r="F22" s="23">
        <v>3</v>
      </c>
      <c r="G22" s="36">
        <f t="shared" si="0"/>
        <v>17</v>
      </c>
      <c r="H22" s="37">
        <f t="shared" si="1"/>
        <v>12.75</v>
      </c>
      <c r="I22" s="38">
        <f t="shared" si="2"/>
        <v>17</v>
      </c>
      <c r="J22" s="39">
        <f t="shared" si="3"/>
        <v>1</v>
      </c>
      <c r="K22" s="37">
        <f t="shared" si="4"/>
        <v>1.3333333333333333</v>
      </c>
    </row>
    <row r="23" spans="1:11" ht="13.5" customHeight="1">
      <c r="A23" s="40"/>
      <c r="B23" s="22" t="s">
        <v>22</v>
      </c>
      <c r="C23" s="23">
        <v>8490</v>
      </c>
      <c r="D23" s="23">
        <v>336</v>
      </c>
      <c r="E23" s="23">
        <v>336</v>
      </c>
      <c r="F23" s="23">
        <v>45</v>
      </c>
      <c r="G23" s="36">
        <f t="shared" si="0"/>
        <v>25.267857142857142</v>
      </c>
      <c r="H23" s="37">
        <f t="shared" si="1"/>
        <v>25.267857142857142</v>
      </c>
      <c r="I23" s="38">
        <f t="shared" si="2"/>
        <v>188.66666666666666</v>
      </c>
      <c r="J23" s="39">
        <f t="shared" si="3"/>
        <v>7.4666666666666668</v>
      </c>
      <c r="K23" s="37">
        <f t="shared" si="4"/>
        <v>7.4666666666666668</v>
      </c>
    </row>
    <row r="24" spans="1:11" ht="13.5" customHeight="1">
      <c r="A24" s="40"/>
      <c r="B24" s="22" t="s">
        <v>23</v>
      </c>
      <c r="C24" s="23">
        <v>809</v>
      </c>
      <c r="D24" s="23">
        <v>50</v>
      </c>
      <c r="E24" s="23">
        <v>47</v>
      </c>
      <c r="F24" s="23">
        <v>8</v>
      </c>
      <c r="G24" s="36">
        <f t="shared" si="0"/>
        <v>16.18</v>
      </c>
      <c r="H24" s="37">
        <f t="shared" si="1"/>
        <v>17.212765957446809</v>
      </c>
      <c r="I24" s="38">
        <f t="shared" si="2"/>
        <v>101.125</v>
      </c>
      <c r="J24" s="39">
        <f t="shared" si="3"/>
        <v>6.25</v>
      </c>
      <c r="K24" s="37">
        <f t="shared" si="4"/>
        <v>5.875</v>
      </c>
    </row>
    <row r="25" spans="1:11" s="35" customFormat="1" ht="13.5" customHeight="1">
      <c r="A25" s="40"/>
      <c r="B25" s="28" t="s">
        <v>24</v>
      </c>
      <c r="C25" s="29">
        <f>SUM(C21:C24)</f>
        <v>12152</v>
      </c>
      <c r="D25" s="30">
        <f t="shared" ref="D25:F25" si="7">SUM(D21:D24)</f>
        <v>504</v>
      </c>
      <c r="E25" s="29">
        <f t="shared" si="7"/>
        <v>501</v>
      </c>
      <c r="F25" s="30">
        <f t="shared" si="7"/>
        <v>71</v>
      </c>
      <c r="G25" s="31">
        <f t="shared" si="0"/>
        <v>24.111111111111111</v>
      </c>
      <c r="H25" s="32">
        <f t="shared" si="1"/>
        <v>24.255489021956087</v>
      </c>
      <c r="I25" s="33">
        <f t="shared" si="2"/>
        <v>171.1549295774648</v>
      </c>
      <c r="J25" s="34">
        <f t="shared" si="3"/>
        <v>7.098591549295775</v>
      </c>
      <c r="K25" s="32">
        <f t="shared" si="4"/>
        <v>7.056338028169014</v>
      </c>
    </row>
    <row r="26" spans="1:11" ht="13.5" customHeight="1">
      <c r="A26" s="21" t="s">
        <v>27</v>
      </c>
      <c r="B26" s="22" t="s">
        <v>20</v>
      </c>
      <c r="C26" s="23">
        <v>55365</v>
      </c>
      <c r="D26" s="23">
        <v>1921</v>
      </c>
      <c r="E26" s="23">
        <v>1935</v>
      </c>
      <c r="F26" s="23">
        <v>160</v>
      </c>
      <c r="G26" s="36">
        <f t="shared" si="0"/>
        <v>28.820926600728786</v>
      </c>
      <c r="H26" s="37">
        <f t="shared" si="1"/>
        <v>28.612403100775193</v>
      </c>
      <c r="I26" s="38">
        <f t="shared" si="2"/>
        <v>346.03125</v>
      </c>
      <c r="J26" s="39">
        <f t="shared" si="3"/>
        <v>12.00625</v>
      </c>
      <c r="K26" s="37">
        <f t="shared" si="4"/>
        <v>12.09375</v>
      </c>
    </row>
    <row r="27" spans="1:11" ht="13.5" customHeight="1">
      <c r="A27" s="40"/>
      <c r="B27" s="22" t="s">
        <v>21</v>
      </c>
      <c r="C27" s="23">
        <v>349</v>
      </c>
      <c r="D27" s="23">
        <v>7</v>
      </c>
      <c r="E27" s="23">
        <v>19</v>
      </c>
      <c r="F27" s="23">
        <v>7</v>
      </c>
      <c r="G27" s="36">
        <f t="shared" si="0"/>
        <v>49.857142857142854</v>
      </c>
      <c r="H27" s="37">
        <f t="shared" si="1"/>
        <v>18.368421052631579</v>
      </c>
      <c r="I27" s="38">
        <f t="shared" si="2"/>
        <v>49.857142857142854</v>
      </c>
      <c r="J27" s="39">
        <f t="shared" si="3"/>
        <v>1</v>
      </c>
      <c r="K27" s="37">
        <f t="shared" si="4"/>
        <v>2.7142857142857144</v>
      </c>
    </row>
    <row r="28" spans="1:11" ht="13.5" customHeight="1">
      <c r="A28" s="40"/>
      <c r="B28" s="22" t="s">
        <v>22</v>
      </c>
      <c r="C28" s="23">
        <v>113956</v>
      </c>
      <c r="D28" s="23">
        <v>3902</v>
      </c>
      <c r="E28" s="23">
        <v>3924</v>
      </c>
      <c r="F28" s="23">
        <v>321</v>
      </c>
      <c r="G28" s="36">
        <f t="shared" si="0"/>
        <v>29.204510507432087</v>
      </c>
      <c r="H28" s="37">
        <f t="shared" si="1"/>
        <v>29.040774719673802</v>
      </c>
      <c r="I28" s="38">
        <f t="shared" si="2"/>
        <v>355.00311526479749</v>
      </c>
      <c r="J28" s="39">
        <f t="shared" si="3"/>
        <v>12.155763239875389</v>
      </c>
      <c r="K28" s="37">
        <f t="shared" si="4"/>
        <v>12.22429906542056</v>
      </c>
    </row>
    <row r="29" spans="1:11" ht="13.5" customHeight="1">
      <c r="A29" s="40"/>
      <c r="B29" s="22" t="s">
        <v>23</v>
      </c>
      <c r="C29" s="23">
        <v>23488</v>
      </c>
      <c r="D29" s="23">
        <v>1292</v>
      </c>
      <c r="E29" s="23">
        <v>1138</v>
      </c>
      <c r="F29" s="23">
        <v>189</v>
      </c>
      <c r="G29" s="36">
        <f t="shared" si="0"/>
        <v>18.179566563467493</v>
      </c>
      <c r="H29" s="37">
        <f t="shared" si="1"/>
        <v>20.639718804920914</v>
      </c>
      <c r="I29" s="38">
        <f t="shared" si="2"/>
        <v>124.27513227513228</v>
      </c>
      <c r="J29" s="39">
        <f t="shared" si="3"/>
        <v>6.8359788359788363</v>
      </c>
      <c r="K29" s="37">
        <f t="shared" si="4"/>
        <v>6.0211640211640214</v>
      </c>
    </row>
    <row r="30" spans="1:11" ht="13.5" customHeight="1">
      <c r="A30" s="40"/>
      <c r="B30" s="28" t="s">
        <v>24</v>
      </c>
      <c r="C30" s="29">
        <f>SUM(C26:C29)</f>
        <v>193158</v>
      </c>
      <c r="D30" s="30">
        <f t="shared" ref="D30:F30" si="8">SUM(D26:D29)</f>
        <v>7122</v>
      </c>
      <c r="E30" s="29">
        <f t="shared" si="8"/>
        <v>7016</v>
      </c>
      <c r="F30" s="30">
        <f t="shared" si="8"/>
        <v>677</v>
      </c>
      <c r="G30" s="31">
        <f t="shared" si="0"/>
        <v>27.121314237573714</v>
      </c>
      <c r="H30" s="32">
        <f t="shared" si="1"/>
        <v>27.531071835803878</v>
      </c>
      <c r="I30" s="33">
        <f t="shared" si="2"/>
        <v>285.31462333825704</v>
      </c>
      <c r="J30" s="34">
        <f t="shared" si="3"/>
        <v>10.519940915805023</v>
      </c>
      <c r="K30" s="32">
        <f t="shared" si="4"/>
        <v>10.363367799113737</v>
      </c>
    </row>
    <row r="31" spans="1:11" ht="13.5" customHeight="1">
      <c r="A31" s="21" t="s">
        <v>28</v>
      </c>
      <c r="B31" s="22" t="s">
        <v>20</v>
      </c>
      <c r="C31" s="23">
        <v>3777</v>
      </c>
      <c r="D31" s="23">
        <v>130</v>
      </c>
      <c r="E31" s="23">
        <v>130</v>
      </c>
      <c r="F31" s="23">
        <v>10</v>
      </c>
      <c r="G31" s="36">
        <f t="shared" si="0"/>
        <v>29.053846153846155</v>
      </c>
      <c r="H31" s="37">
        <f t="shared" si="1"/>
        <v>29.053846153846155</v>
      </c>
      <c r="I31" s="38">
        <f t="shared" si="2"/>
        <v>377.7</v>
      </c>
      <c r="J31" s="39">
        <f t="shared" si="3"/>
        <v>13</v>
      </c>
      <c r="K31" s="37">
        <f t="shared" si="4"/>
        <v>13</v>
      </c>
    </row>
    <row r="32" spans="1:11" ht="13.5" customHeight="1">
      <c r="A32" s="27"/>
      <c r="B32" s="22" t="s">
        <v>21</v>
      </c>
      <c r="C32" s="23">
        <v>5</v>
      </c>
      <c r="D32" s="23">
        <v>1</v>
      </c>
      <c r="E32" s="23">
        <v>1</v>
      </c>
      <c r="F32" s="23">
        <v>1</v>
      </c>
      <c r="G32" s="36">
        <f t="shared" si="0"/>
        <v>5</v>
      </c>
      <c r="H32" s="37">
        <f t="shared" si="1"/>
        <v>5</v>
      </c>
      <c r="I32" s="38">
        <f t="shared" si="2"/>
        <v>5</v>
      </c>
      <c r="J32" s="39">
        <f t="shared" si="3"/>
        <v>1</v>
      </c>
      <c r="K32" s="37">
        <f t="shared" si="4"/>
        <v>1</v>
      </c>
    </row>
    <row r="33" spans="1:11" ht="13.5" customHeight="1">
      <c r="A33" s="27"/>
      <c r="B33" s="22" t="s">
        <v>22</v>
      </c>
      <c r="C33" s="23">
        <v>7575</v>
      </c>
      <c r="D33" s="23">
        <v>272</v>
      </c>
      <c r="E33" s="23">
        <v>272</v>
      </c>
      <c r="F33" s="23">
        <v>31</v>
      </c>
      <c r="G33" s="36">
        <f t="shared" si="0"/>
        <v>27.849264705882351</v>
      </c>
      <c r="H33" s="37">
        <f t="shared" si="1"/>
        <v>27.849264705882351</v>
      </c>
      <c r="I33" s="38">
        <f t="shared" si="2"/>
        <v>244.35483870967741</v>
      </c>
      <c r="J33" s="39">
        <f t="shared" si="3"/>
        <v>8.7741935483870961</v>
      </c>
      <c r="K33" s="37">
        <f t="shared" si="4"/>
        <v>8.7741935483870961</v>
      </c>
    </row>
    <row r="34" spans="1:11" ht="13.5" customHeight="1">
      <c r="A34" s="27"/>
      <c r="B34" s="22" t="s">
        <v>23</v>
      </c>
      <c r="C34" s="23">
        <v>1932</v>
      </c>
      <c r="D34" s="23">
        <v>104</v>
      </c>
      <c r="E34" s="23">
        <v>92</v>
      </c>
      <c r="F34" s="23">
        <v>16</v>
      </c>
      <c r="G34" s="36">
        <f t="shared" si="0"/>
        <v>18.576923076923077</v>
      </c>
      <c r="H34" s="37">
        <f t="shared" si="1"/>
        <v>21</v>
      </c>
      <c r="I34" s="38">
        <f t="shared" si="2"/>
        <v>120.75</v>
      </c>
      <c r="J34" s="39">
        <f t="shared" si="3"/>
        <v>6.5</v>
      </c>
      <c r="K34" s="37">
        <f t="shared" si="4"/>
        <v>5.75</v>
      </c>
    </row>
    <row r="35" spans="1:11" ht="13.5" customHeight="1" thickBot="1">
      <c r="A35" s="41"/>
      <c r="B35" s="42" t="s">
        <v>24</v>
      </c>
      <c r="C35" s="43">
        <f>SUM(C31:C34)</f>
        <v>13289</v>
      </c>
      <c r="D35" s="44">
        <f t="shared" ref="D35:F35" si="9">SUM(D31:D34)</f>
        <v>507</v>
      </c>
      <c r="E35" s="43">
        <f t="shared" si="9"/>
        <v>495</v>
      </c>
      <c r="F35" s="44">
        <f t="shared" si="9"/>
        <v>58</v>
      </c>
      <c r="G35" s="45">
        <f t="shared" si="0"/>
        <v>26.211045364891518</v>
      </c>
      <c r="H35" s="46">
        <f t="shared" si="1"/>
        <v>26.846464646464646</v>
      </c>
      <c r="I35" s="47">
        <f t="shared" si="2"/>
        <v>229.12068965517241</v>
      </c>
      <c r="J35" s="34">
        <f t="shared" si="3"/>
        <v>8.7413793103448274</v>
      </c>
      <c r="K35" s="32">
        <f t="shared" si="4"/>
        <v>8.5344827586206904</v>
      </c>
    </row>
    <row r="36" spans="1:11" ht="13.5" customHeight="1" thickTop="1">
      <c r="A36" s="48" t="s">
        <v>29</v>
      </c>
      <c r="B36" s="49" t="s">
        <v>20</v>
      </c>
      <c r="C36" s="50">
        <f>C11+C16+C21+C26+C31</f>
        <v>122972</v>
      </c>
      <c r="D36" s="51">
        <f>D11+D16+D21+D26+D31</f>
        <v>4720</v>
      </c>
      <c r="E36" s="50">
        <f>E11+E16+E21+E26+E31</f>
        <v>4648</v>
      </c>
      <c r="F36" s="51">
        <f>F11+F16+F21+F26+F31</f>
        <v>452</v>
      </c>
      <c r="G36" s="52">
        <f t="shared" si="0"/>
        <v>26.053389830508475</v>
      </c>
      <c r="H36" s="51">
        <f t="shared" si="1"/>
        <v>26.456970740103269</v>
      </c>
      <c r="I36" s="53">
        <f t="shared" si="2"/>
        <v>272.06194690265488</v>
      </c>
      <c r="J36" s="50">
        <f t="shared" si="3"/>
        <v>10.442477876106194</v>
      </c>
      <c r="K36" s="51">
        <f t="shared" si="4"/>
        <v>10.283185840707965</v>
      </c>
    </row>
    <row r="37" spans="1:11" ht="13.5" customHeight="1">
      <c r="A37" s="54"/>
      <c r="B37" s="55" t="s">
        <v>21</v>
      </c>
      <c r="C37" s="50">
        <f t="shared" ref="C37:F39" si="10">C12+C17+C22+C27+C32</f>
        <v>823</v>
      </c>
      <c r="D37" s="51">
        <f t="shared" si="10"/>
        <v>32</v>
      </c>
      <c r="E37" s="50">
        <f t="shared" si="10"/>
        <v>57</v>
      </c>
      <c r="F37" s="51">
        <f t="shared" si="10"/>
        <v>32</v>
      </c>
      <c r="G37" s="52">
        <f t="shared" si="0"/>
        <v>25.71875</v>
      </c>
      <c r="H37" s="51">
        <f t="shared" si="1"/>
        <v>14.43859649122807</v>
      </c>
      <c r="I37" s="53">
        <f t="shared" si="2"/>
        <v>25.71875</v>
      </c>
      <c r="J37" s="50">
        <f t="shared" si="3"/>
        <v>1</v>
      </c>
      <c r="K37" s="51">
        <f t="shared" si="4"/>
        <v>1.78125</v>
      </c>
    </row>
    <row r="38" spans="1:11" ht="13.5" customHeight="1">
      <c r="A38" s="54"/>
      <c r="B38" s="55" t="s">
        <v>22</v>
      </c>
      <c r="C38" s="50">
        <f t="shared" si="10"/>
        <v>220645</v>
      </c>
      <c r="D38" s="51">
        <f t="shared" si="10"/>
        <v>8117</v>
      </c>
      <c r="E38" s="50">
        <f t="shared" si="10"/>
        <v>8088</v>
      </c>
      <c r="F38" s="51">
        <f t="shared" si="10"/>
        <v>851</v>
      </c>
      <c r="G38" s="52">
        <f t="shared" si="0"/>
        <v>27.183072563755083</v>
      </c>
      <c r="H38" s="51">
        <f t="shared" si="1"/>
        <v>27.280539070227498</v>
      </c>
      <c r="I38" s="53">
        <f t="shared" si="2"/>
        <v>259.27732079905991</v>
      </c>
      <c r="J38" s="50">
        <f t="shared" si="3"/>
        <v>9.5381903642773214</v>
      </c>
      <c r="K38" s="51">
        <f t="shared" si="4"/>
        <v>9.5041128084606346</v>
      </c>
    </row>
    <row r="39" spans="1:11" ht="13.5" customHeight="1">
      <c r="A39" s="54"/>
      <c r="B39" s="55" t="s">
        <v>23</v>
      </c>
      <c r="C39" s="50">
        <f t="shared" si="10"/>
        <v>40947</v>
      </c>
      <c r="D39" s="51">
        <f t="shared" si="10"/>
        <v>2192</v>
      </c>
      <c r="E39" s="50">
        <f t="shared" si="10"/>
        <v>1840</v>
      </c>
      <c r="F39" s="51">
        <f t="shared" si="10"/>
        <v>315</v>
      </c>
      <c r="G39" s="52">
        <f t="shared" si="0"/>
        <v>18.680200729927009</v>
      </c>
      <c r="H39" s="51">
        <f t="shared" si="1"/>
        <v>22.253804347826087</v>
      </c>
      <c r="I39" s="53">
        <f t="shared" si="2"/>
        <v>129.99047619047619</v>
      </c>
      <c r="J39" s="50">
        <f t="shared" si="3"/>
        <v>6.9587301587301589</v>
      </c>
      <c r="K39" s="51">
        <f t="shared" si="4"/>
        <v>5.8412698412698409</v>
      </c>
    </row>
    <row r="40" spans="1:11" s="35" customFormat="1" ht="13.5" customHeight="1" thickBot="1">
      <c r="A40" s="56"/>
      <c r="B40" s="57" t="s">
        <v>24</v>
      </c>
      <c r="C40" s="58">
        <f>SUM(C36:C39)</f>
        <v>385387</v>
      </c>
      <c r="D40" s="59">
        <f>SUM(D36:D39)</f>
        <v>15061</v>
      </c>
      <c r="E40" s="58">
        <f>SUM(E36:E39)</f>
        <v>14633</v>
      </c>
      <c r="F40" s="59">
        <f>SUM(F36:F39)</f>
        <v>1650</v>
      </c>
      <c r="G40" s="60">
        <f t="shared" si="0"/>
        <v>25.588407144279927</v>
      </c>
      <c r="H40" s="59">
        <f t="shared" si="1"/>
        <v>26.336841385908563</v>
      </c>
      <c r="I40" s="61">
        <f t="shared" si="2"/>
        <v>233.56787878787878</v>
      </c>
      <c r="J40" s="58">
        <f t="shared" si="3"/>
        <v>9.127878787878787</v>
      </c>
      <c r="K40" s="59">
        <f t="shared" si="4"/>
        <v>8.8684848484848491</v>
      </c>
    </row>
    <row r="41" spans="1:11" ht="13.5" thickTop="1"/>
    <row r="69" ht="12.75" customHeight="1"/>
  </sheetData>
  <mergeCells count="19">
    <mergeCell ref="A36:A40"/>
    <mergeCell ref="G9:I9"/>
    <mergeCell ref="A11:A15"/>
    <mergeCell ref="A16:A20"/>
    <mergeCell ref="A21:A25"/>
    <mergeCell ref="A26:A30"/>
    <mergeCell ref="A31:A35"/>
    <mergeCell ref="A9:A10"/>
    <mergeCell ref="B9:B10"/>
    <mergeCell ref="C9:C10"/>
    <mergeCell ref="D9:D10"/>
    <mergeCell ref="E9:E10"/>
    <mergeCell ref="F9:F10"/>
    <mergeCell ref="A1:K1"/>
    <mergeCell ref="A2:K2"/>
    <mergeCell ref="A3:K3"/>
    <mergeCell ref="A5:K5"/>
    <mergeCell ref="A6:K6"/>
    <mergeCell ref="A8:K8"/>
  </mergeCells>
  <printOptions horizontalCentered="1"/>
  <pageMargins left="0.74803149606299213" right="0.74803149606299213" top="0.75" bottom="0.65" header="0.3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RELAC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2016-03-07T21:51:06Z</dcterms:created>
  <dcterms:modified xsi:type="dcterms:W3CDTF">2016-03-07T21:51:32Z</dcterms:modified>
</cp:coreProperties>
</file>